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4600" windowHeight="12015" activeTab="1"/>
  </bookViews>
  <sheets>
    <sheet name="Distance = f (Object size)" sheetId="1" r:id="rId1"/>
    <sheet name="Object size = f (Distance)" sheetId="2" r:id="rId2"/>
    <sheet name="Arkusz3" sheetId="3" r:id="rId3"/>
  </sheets>
  <calcPr calcId="125725"/>
</workbook>
</file>

<file path=xl/calcChain.xml><?xml version="1.0" encoding="utf-8"?>
<calcChain xmlns="http://schemas.openxmlformats.org/spreadsheetml/2006/main">
  <c r="B14" i="1"/>
  <c r="G14" i="2"/>
  <c r="B14"/>
  <c r="E9"/>
  <c r="C9"/>
  <c r="B21" s="1"/>
  <c r="B27" s="1"/>
  <c r="B30" s="1"/>
  <c r="D9"/>
  <c r="G21" s="1"/>
  <c r="G27" s="1"/>
  <c r="G30" s="1"/>
  <c r="G14" i="1"/>
  <c r="G22" s="1"/>
  <c r="G27" s="1"/>
  <c r="E9"/>
  <c r="C9"/>
  <c r="D9"/>
  <c r="B22"/>
  <c r="B27" s="1"/>
  <c r="B30" l="1"/>
  <c r="G30"/>
</calcChain>
</file>

<file path=xl/sharedStrings.xml><?xml version="1.0" encoding="utf-8"?>
<sst xmlns="http://schemas.openxmlformats.org/spreadsheetml/2006/main" count="132" uniqueCount="39">
  <si>
    <t>vertical</t>
  </si>
  <si>
    <t>horizontal</t>
  </si>
  <si>
    <t>diagonal</t>
  </si>
  <si>
    <t>focal length</t>
  </si>
  <si>
    <t>angle of view</t>
  </si>
  <si>
    <t>[mm]</t>
  </si>
  <si>
    <t>[°]</t>
  </si>
  <si>
    <t>[m]</t>
  </si>
  <si>
    <t>equation valid only for thin lenses</t>
  </si>
  <si>
    <t>equation valid only for long distances</t>
  </si>
  <si>
    <t>Landscape horizontal size</t>
  </si>
  <si>
    <t>[cm]</t>
  </si>
  <si>
    <t>[pixels]</t>
  </si>
  <si>
    <t>d - image sensor size</t>
  </si>
  <si>
    <t>D - Distance to the Object</t>
  </si>
  <si>
    <t>O - Object size</t>
  </si>
  <si>
    <t xml:space="preserve">blue = </t>
  </si>
  <si>
    <t>enter data</t>
  </si>
  <si>
    <t xml:space="preserve">red = </t>
  </si>
  <si>
    <t>results</t>
  </si>
  <si>
    <t>www.kamela.org</t>
  </si>
  <si>
    <t>Distance to an object based on its size</t>
  </si>
  <si>
    <t>Angle of view of the lens versus focal length</t>
  </si>
  <si>
    <t>F - focal length of the lens</t>
  </si>
  <si>
    <t>alfa - angle of view of the lens</t>
  </si>
  <si>
    <t>h - image sensor size</t>
  </si>
  <si>
    <t>v - image sensor size</t>
  </si>
  <si>
    <t>frame size</t>
  </si>
  <si>
    <t>object size</t>
  </si>
  <si>
    <t>Landscape vertical size</t>
  </si>
  <si>
    <t>in respect to lens axis</t>
  </si>
  <si>
    <t>Distance to the object</t>
  </si>
  <si>
    <t>Object horizontal angle</t>
  </si>
  <si>
    <t>Object vertical angle</t>
  </si>
  <si>
    <t>Object horizontal real size</t>
  </si>
  <si>
    <t>Object vertical real size</t>
  </si>
  <si>
    <t>Horizontal sizes on the picture</t>
  </si>
  <si>
    <t>Vertical sizes on the picture</t>
  </si>
  <si>
    <t>Object size based on the distance to object</t>
  </si>
</sst>
</file>

<file path=xl/styles.xml><?xml version="1.0" encoding="utf-8"?>
<styleSheet xmlns="http://schemas.openxmlformats.org/spreadsheetml/2006/main">
  <numFmts count="1">
    <numFmt numFmtId="164" formatCode="0.0"/>
  </numFmts>
  <fonts count="15">
    <font>
      <sz val="11"/>
      <color theme="1"/>
      <name val="Czcionka tekstu podstawowego"/>
      <family val="2"/>
      <charset val="238"/>
    </font>
    <font>
      <b/>
      <sz val="12"/>
      <color theme="1"/>
      <name val="Czcionka tekstu podstawowego"/>
      <charset val="238"/>
    </font>
    <font>
      <b/>
      <sz val="11"/>
      <color theme="1"/>
      <name val="Czcionka tekstu podstawowego"/>
      <charset val="238"/>
    </font>
    <font>
      <b/>
      <sz val="11"/>
      <color rgb="FFFF0000"/>
      <name val="Czcionka tekstu podstawowego"/>
      <charset val="238"/>
    </font>
    <font>
      <b/>
      <sz val="11"/>
      <color rgb="FF0070C0"/>
      <name val="Czcionka tekstu podstawowego"/>
      <charset val="238"/>
    </font>
    <font>
      <b/>
      <i/>
      <sz val="10"/>
      <color theme="1"/>
      <name val="Czcionka tekstu podstawowego"/>
      <charset val="238"/>
    </font>
    <font>
      <b/>
      <sz val="11"/>
      <color rgb="FF00B0F0"/>
      <name val="Czcionka tekstu podstawowego"/>
      <charset val="238"/>
    </font>
    <font>
      <u/>
      <sz val="11"/>
      <color theme="10"/>
      <name val="Czcionka tekstu podstawowego"/>
      <family val="2"/>
      <charset val="238"/>
    </font>
    <font>
      <b/>
      <i/>
      <u/>
      <sz val="11"/>
      <color theme="10"/>
      <name val="Czcionka tekstu podstawowego"/>
      <charset val="238"/>
    </font>
    <font>
      <sz val="10"/>
      <color theme="1"/>
      <name val="Czcionka tekstu podstawowego"/>
      <family val="2"/>
      <charset val="238"/>
    </font>
    <font>
      <b/>
      <sz val="18"/>
      <color theme="1"/>
      <name val="Czcionka tekstu podstawowego"/>
      <charset val="238"/>
    </font>
    <font>
      <b/>
      <sz val="10"/>
      <color rgb="FF00B0F0"/>
      <name val="Czcionka tekstu podstawowego"/>
      <charset val="238"/>
    </font>
    <font>
      <b/>
      <i/>
      <sz val="8"/>
      <color theme="1"/>
      <name val="Czcionka tekstu podstawowego"/>
      <charset val="238"/>
    </font>
    <font>
      <sz val="8"/>
      <color rgb="FF666666"/>
      <name val="Verdana"/>
      <family val="2"/>
      <charset val="238"/>
    </font>
    <font>
      <i/>
      <sz val="11"/>
      <color theme="1"/>
      <name val="Czcionka tekstu podstawowego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23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0" fillId="0" borderId="0" xfId="0" applyAlignment="1">
      <alignment horizontal="right"/>
    </xf>
    <xf numFmtId="0" fontId="3" fillId="0" borderId="0" xfId="0" applyFont="1" applyAlignment="1">
      <alignment horizontal="right"/>
    </xf>
    <xf numFmtId="0" fontId="4" fillId="2" borderId="0" xfId="0" applyFont="1" applyFill="1"/>
    <xf numFmtId="2" fontId="0" fillId="2" borderId="0" xfId="0" applyNumberFormat="1" applyFill="1"/>
    <xf numFmtId="0" fontId="5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2" fontId="3" fillId="2" borderId="0" xfId="0" applyNumberFormat="1" applyFont="1" applyFill="1"/>
    <xf numFmtId="0" fontId="9" fillId="0" borderId="0" xfId="0" quotePrefix="1" applyFont="1"/>
    <xf numFmtId="0" fontId="9" fillId="0" borderId="0" xfId="0" applyFont="1"/>
    <xf numFmtId="0" fontId="8" fillId="0" borderId="0" xfId="1" applyFont="1" applyAlignment="1" applyProtection="1">
      <alignment horizontal="right"/>
    </xf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horizontal="left"/>
    </xf>
    <xf numFmtId="2" fontId="4" fillId="2" borderId="0" xfId="0" applyNumberFormat="1" applyFont="1" applyFill="1"/>
    <xf numFmtId="0" fontId="13" fillId="0" borderId="0" xfId="0" applyFont="1"/>
    <xf numFmtId="0" fontId="14" fillId="0" borderId="0" xfId="0" applyFont="1"/>
    <xf numFmtId="164" fontId="3" fillId="2" borderId="0" xfId="0" applyNumberFormat="1" applyFont="1" applyFill="1"/>
    <xf numFmtId="1" fontId="3" fillId="2" borderId="0" xfId="0" applyNumberFormat="1" applyFont="1" applyFill="1"/>
  </cellXfs>
  <cellStyles count="2">
    <cellStyle name="Hiperłącze" xfId="1" builtinId="8"/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66675</xdr:colOff>
      <xdr:row>7</xdr:row>
      <xdr:rowOff>38100</xdr:rowOff>
    </xdr:from>
    <xdr:to>
      <xdr:col>13</xdr:col>
      <xdr:colOff>857250</xdr:colOff>
      <xdr:row>9</xdr:row>
      <xdr:rowOff>161925</xdr:rowOff>
    </xdr:to>
    <xdr:pic>
      <xdr:nvPicPr>
        <xdr:cNvPr id="2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66675" y="7391400"/>
          <a:ext cx="2162175" cy="504825"/>
        </a:xfrm>
        <a:prstGeom prst="rect">
          <a:avLst/>
        </a:prstGeom>
        <a:noFill/>
      </xdr:spPr>
    </xdr:pic>
    <xdr:clientData/>
  </xdr:twoCellAnchor>
  <xdr:twoCellAnchor>
    <xdr:from>
      <xdr:col>11</xdr:col>
      <xdr:colOff>19050</xdr:colOff>
      <xdr:row>24</xdr:row>
      <xdr:rowOff>38100</xdr:rowOff>
    </xdr:from>
    <xdr:to>
      <xdr:col>13</xdr:col>
      <xdr:colOff>733425</xdr:colOff>
      <xdr:row>27</xdr:row>
      <xdr:rowOff>0</xdr:rowOff>
    </xdr:to>
    <xdr:pic>
      <xdr:nvPicPr>
        <xdr:cNvPr id="3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76450" y="4886325"/>
          <a:ext cx="2085975" cy="53340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66675</xdr:colOff>
      <xdr:row>7</xdr:row>
      <xdr:rowOff>38100</xdr:rowOff>
    </xdr:from>
    <xdr:to>
      <xdr:col>13</xdr:col>
      <xdr:colOff>857250</xdr:colOff>
      <xdr:row>9</xdr:row>
      <xdr:rowOff>161925</xdr:rowOff>
    </xdr:to>
    <xdr:pic>
      <xdr:nvPicPr>
        <xdr:cNvPr id="2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352425" y="1266825"/>
          <a:ext cx="2162175" cy="504825"/>
        </a:xfrm>
        <a:prstGeom prst="rect">
          <a:avLst/>
        </a:prstGeom>
        <a:noFill/>
      </xdr:spPr>
    </xdr:pic>
    <xdr:clientData/>
  </xdr:twoCellAnchor>
  <xdr:twoCellAnchor>
    <xdr:from>
      <xdr:col>11</xdr:col>
      <xdr:colOff>19050</xdr:colOff>
      <xdr:row>23</xdr:row>
      <xdr:rowOff>38100</xdr:rowOff>
    </xdr:from>
    <xdr:to>
      <xdr:col>13</xdr:col>
      <xdr:colOff>733425</xdr:colOff>
      <xdr:row>26</xdr:row>
      <xdr:rowOff>0</xdr:rowOff>
    </xdr:to>
    <xdr:pic>
      <xdr:nvPicPr>
        <xdr:cNvPr id="3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304800" y="4819650"/>
          <a:ext cx="2085975" cy="51435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kamela.org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kamela.or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R37"/>
  <sheetViews>
    <sheetView workbookViewId="0">
      <selection activeCell="D32" sqref="D32"/>
    </sheetView>
  </sheetViews>
  <sheetFormatPr defaultRowHeight="14.25"/>
  <cols>
    <col min="1" max="1" width="6.25" customWidth="1"/>
    <col min="2" max="5" width="12.5" customWidth="1"/>
    <col min="6" max="6" width="6.25" customWidth="1"/>
    <col min="7" max="10" width="12.5" customWidth="1"/>
    <col min="11" max="11" width="10" customWidth="1"/>
    <col min="14" max="14" width="17.5" customWidth="1"/>
  </cols>
  <sheetData>
    <row r="2" spans="2:14" ht="23.25">
      <c r="B2" s="15" t="s">
        <v>21</v>
      </c>
    </row>
    <row r="4" spans="2:14" ht="15.75">
      <c r="B4" s="1" t="s">
        <v>22</v>
      </c>
    </row>
    <row r="6" spans="2:14" ht="15">
      <c r="B6" s="2"/>
      <c r="C6" s="3" t="s">
        <v>1</v>
      </c>
      <c r="D6" s="3" t="s">
        <v>0</v>
      </c>
      <c r="E6" s="3" t="s">
        <v>2</v>
      </c>
    </row>
    <row r="7" spans="2:14" ht="15">
      <c r="B7" s="3" t="s">
        <v>3</v>
      </c>
      <c r="C7" s="3" t="s">
        <v>4</v>
      </c>
      <c r="D7" s="3" t="s">
        <v>4</v>
      </c>
      <c r="E7" s="3" t="s">
        <v>4</v>
      </c>
    </row>
    <row r="8" spans="2:14" ht="15">
      <c r="B8" s="3" t="s">
        <v>5</v>
      </c>
      <c r="C8" s="3" t="s">
        <v>6</v>
      </c>
      <c r="D8" s="3" t="s">
        <v>6</v>
      </c>
      <c r="E8" s="3" t="s">
        <v>6</v>
      </c>
    </row>
    <row r="9" spans="2:14" ht="15">
      <c r="B9" s="6">
        <v>400</v>
      </c>
      <c r="C9" s="7">
        <f>180/PI()*2*ATAN(L14/2/B9)</f>
        <v>5.153143660537661</v>
      </c>
      <c r="D9" s="7">
        <f>180/PI()*2*ATAN(L15/2/B9)</f>
        <v>3.4367160033109143</v>
      </c>
      <c r="E9" s="7">
        <f>180/PI()*2*ATAN(SQRT(L15*L15+L14*L14)/2/B9)</f>
        <v>6.1914541606565798</v>
      </c>
    </row>
    <row r="11" spans="2:14">
      <c r="L11" s="12" t="s">
        <v>13</v>
      </c>
    </row>
    <row r="12" spans="2:14">
      <c r="L12" s="12" t="s">
        <v>23</v>
      </c>
    </row>
    <row r="13" spans="2:14" ht="15">
      <c r="B13" s="2" t="s">
        <v>36</v>
      </c>
      <c r="G13" s="2" t="s">
        <v>37</v>
      </c>
      <c r="L13" s="12" t="s">
        <v>24</v>
      </c>
    </row>
    <row r="14" spans="2:14" ht="15">
      <c r="B14" s="6">
        <f>L16</f>
        <v>5616</v>
      </c>
      <c r="C14" s="2" t="s">
        <v>12</v>
      </c>
      <c r="D14" s="2" t="s">
        <v>27</v>
      </c>
      <c r="G14" s="6">
        <f>L17</f>
        <v>3744</v>
      </c>
      <c r="H14" s="2" t="s">
        <v>12</v>
      </c>
      <c r="I14" s="2" t="s">
        <v>27</v>
      </c>
      <c r="L14" s="16">
        <v>36</v>
      </c>
      <c r="M14" s="13" t="s">
        <v>5</v>
      </c>
      <c r="N14" s="12" t="s">
        <v>25</v>
      </c>
    </row>
    <row r="15" spans="2:14" ht="15">
      <c r="B15" s="6">
        <v>990</v>
      </c>
      <c r="C15" s="2" t="s">
        <v>12</v>
      </c>
      <c r="D15" s="2" t="s">
        <v>28</v>
      </c>
      <c r="G15" s="6">
        <v>1189</v>
      </c>
      <c r="H15" s="2" t="s">
        <v>12</v>
      </c>
      <c r="I15" s="2" t="s">
        <v>28</v>
      </c>
      <c r="L15" s="16">
        <v>24</v>
      </c>
      <c r="M15" s="13" t="s">
        <v>5</v>
      </c>
      <c r="N15" s="12" t="s">
        <v>26</v>
      </c>
    </row>
    <row r="16" spans="2:14" ht="15">
      <c r="C16" s="2"/>
      <c r="H16" s="2"/>
      <c r="L16" s="16">
        <v>5616</v>
      </c>
      <c r="M16" s="13" t="s">
        <v>12</v>
      </c>
      <c r="N16" s="12" t="s">
        <v>25</v>
      </c>
    </row>
    <row r="17" spans="2:18" ht="15">
      <c r="B17" s="2" t="s">
        <v>34</v>
      </c>
      <c r="C17" s="2"/>
      <c r="D17" s="2" t="s">
        <v>32</v>
      </c>
      <c r="G17" s="2" t="s">
        <v>35</v>
      </c>
      <c r="H17" s="2"/>
      <c r="I17" s="2" t="s">
        <v>33</v>
      </c>
      <c r="L17" s="16">
        <v>3744</v>
      </c>
      <c r="M17" s="13" t="s">
        <v>12</v>
      </c>
      <c r="N17" s="12" t="s">
        <v>26</v>
      </c>
    </row>
    <row r="18" spans="2:18">
      <c r="D18" s="20" t="s">
        <v>30</v>
      </c>
      <c r="I18" s="20" t="s">
        <v>30</v>
      </c>
      <c r="L18" s="17" t="s">
        <v>8</v>
      </c>
    </row>
    <row r="19" spans="2:18" ht="15">
      <c r="B19" s="6">
        <v>161</v>
      </c>
      <c r="C19" s="2" t="s">
        <v>11</v>
      </c>
      <c r="D19" s="6">
        <v>90</v>
      </c>
      <c r="E19" s="9" t="s">
        <v>6</v>
      </c>
      <c r="G19" s="6">
        <v>141</v>
      </c>
      <c r="H19" s="2" t="s">
        <v>11</v>
      </c>
      <c r="I19" s="6">
        <v>90</v>
      </c>
      <c r="J19" s="9" t="s">
        <v>6</v>
      </c>
      <c r="L19" s="17" t="s">
        <v>9</v>
      </c>
    </row>
    <row r="20" spans="2:18" ht="15">
      <c r="C20" s="2"/>
      <c r="H20" s="2"/>
    </row>
    <row r="21" spans="2:18" ht="15">
      <c r="B21" s="2" t="s">
        <v>10</v>
      </c>
      <c r="C21" s="2"/>
      <c r="G21" s="2" t="s">
        <v>29</v>
      </c>
      <c r="H21" s="2"/>
    </row>
    <row r="22" spans="2:18" ht="15">
      <c r="B22" s="11">
        <f>SIN(D19*PI()/180)*B19*B14/B15/100</f>
        <v>9.1330909090909085</v>
      </c>
      <c r="C22" s="2" t="s">
        <v>7</v>
      </c>
      <c r="G22" s="11">
        <f>SIN(I19*PI()/180)*G19*G14/G15/100</f>
        <v>4.4398990748528178</v>
      </c>
      <c r="H22" s="2" t="s">
        <v>7</v>
      </c>
      <c r="L22" s="19"/>
    </row>
    <row r="26" spans="2:18" ht="15">
      <c r="B26" s="2" t="s">
        <v>10</v>
      </c>
      <c r="C26" s="3"/>
      <c r="G26" s="2" t="s">
        <v>29</v>
      </c>
      <c r="H26" s="3"/>
    </row>
    <row r="27" spans="2:18" ht="15">
      <c r="B27" s="18">
        <f>B22</f>
        <v>9.1330909090909085</v>
      </c>
      <c r="C27" s="9" t="s">
        <v>7</v>
      </c>
      <c r="G27" s="18">
        <f>G22</f>
        <v>4.4398990748528178</v>
      </c>
      <c r="H27" s="9" t="s">
        <v>7</v>
      </c>
    </row>
    <row r="28" spans="2:18">
      <c r="L28" s="12" t="s">
        <v>24</v>
      </c>
      <c r="M28" s="13"/>
    </row>
    <row r="29" spans="2:18" ht="15">
      <c r="B29" s="9" t="s">
        <v>31</v>
      </c>
      <c r="G29" s="9" t="s">
        <v>31</v>
      </c>
      <c r="L29" s="12" t="s">
        <v>14</v>
      </c>
      <c r="M29" s="13"/>
    </row>
    <row r="30" spans="2:18" ht="15">
      <c r="B30" s="21">
        <f>B27/2/TAN(C9/2*PI()/180)</f>
        <v>101.47878787878787</v>
      </c>
      <c r="C30" s="9" t="s">
        <v>7</v>
      </c>
      <c r="G30" s="21">
        <f>G27/2/TAN(D9/2*PI()/180)</f>
        <v>73.998317914213629</v>
      </c>
      <c r="H30" s="9" t="s">
        <v>7</v>
      </c>
      <c r="L30" s="12" t="s">
        <v>15</v>
      </c>
      <c r="M30" s="13"/>
    </row>
    <row r="31" spans="2:18" ht="15">
      <c r="L31" s="8"/>
      <c r="O31" s="10" t="s">
        <v>16</v>
      </c>
      <c r="P31" t="s">
        <v>17</v>
      </c>
      <c r="Q31" s="5" t="s">
        <v>18</v>
      </c>
      <c r="R31" t="s">
        <v>19</v>
      </c>
    </row>
    <row r="32" spans="2:18">
      <c r="L32" s="8"/>
      <c r="R32" s="4"/>
    </row>
    <row r="33" spans="10:18">
      <c r="R33" s="14" t="s">
        <v>20</v>
      </c>
    </row>
    <row r="37" spans="10:18">
      <c r="J37" s="4"/>
    </row>
  </sheetData>
  <hyperlinks>
    <hyperlink ref="R33" r:id="rId1"/>
  </hyperlinks>
  <pageMargins left="0.70866141732283472" right="0.70866141732283472" top="0.74803149606299213" bottom="0.74803149606299213" header="0.31496062992125984" footer="0.31496062992125984"/>
  <pageSetup paperSize="9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B2:R33"/>
  <sheetViews>
    <sheetView tabSelected="1" workbookViewId="0">
      <selection activeCell="Q36" sqref="Q36"/>
    </sheetView>
  </sheetViews>
  <sheetFormatPr defaultRowHeight="14.25"/>
  <cols>
    <col min="1" max="1" width="6.25" customWidth="1"/>
    <col min="2" max="5" width="12.5" customWidth="1"/>
    <col min="6" max="6" width="6.25" customWidth="1"/>
    <col min="7" max="10" width="12.5" customWidth="1"/>
    <col min="11" max="11" width="10" customWidth="1"/>
    <col min="14" max="14" width="17.5" customWidth="1"/>
  </cols>
  <sheetData>
    <row r="2" spans="2:14" ht="23.25">
      <c r="B2" s="15" t="s">
        <v>38</v>
      </c>
    </row>
    <row r="4" spans="2:14" ht="15.75">
      <c r="B4" s="1" t="s">
        <v>22</v>
      </c>
    </row>
    <row r="6" spans="2:14" ht="15">
      <c r="B6" s="2"/>
      <c r="C6" s="3" t="s">
        <v>1</v>
      </c>
      <c r="D6" s="3" t="s">
        <v>0</v>
      </c>
      <c r="E6" s="3" t="s">
        <v>2</v>
      </c>
    </row>
    <row r="7" spans="2:14" ht="15">
      <c r="B7" s="3" t="s">
        <v>3</v>
      </c>
      <c r="C7" s="3" t="s">
        <v>4</v>
      </c>
      <c r="D7" s="3" t="s">
        <v>4</v>
      </c>
      <c r="E7" s="3" t="s">
        <v>4</v>
      </c>
    </row>
    <row r="8" spans="2:14" ht="15">
      <c r="B8" s="3" t="s">
        <v>5</v>
      </c>
      <c r="C8" s="3" t="s">
        <v>6</v>
      </c>
      <c r="D8" s="3" t="s">
        <v>6</v>
      </c>
      <c r="E8" s="3" t="s">
        <v>6</v>
      </c>
    </row>
    <row r="9" spans="2:14" ht="15">
      <c r="B9" s="6">
        <v>400</v>
      </c>
      <c r="C9" s="7">
        <f>180/PI()*2*ATAN(L14/2/B9)</f>
        <v>5.153143660537661</v>
      </c>
      <c r="D9" s="7">
        <f>180/PI()*2*ATAN(L15/2/B9)</f>
        <v>3.4367160033109143</v>
      </c>
      <c r="E9" s="7">
        <f>180/PI()*2*ATAN(SQRT(L15*L15+L14*L14)/2/B9)</f>
        <v>6.1914541606565798</v>
      </c>
    </row>
    <row r="11" spans="2:14">
      <c r="L11" s="12" t="s">
        <v>13</v>
      </c>
    </row>
    <row r="12" spans="2:14">
      <c r="L12" s="12" t="s">
        <v>23</v>
      </c>
    </row>
    <row r="13" spans="2:14" ht="15">
      <c r="B13" s="2" t="s">
        <v>36</v>
      </c>
      <c r="G13" s="2" t="s">
        <v>37</v>
      </c>
      <c r="L13" s="12" t="s">
        <v>24</v>
      </c>
    </row>
    <row r="14" spans="2:14" ht="15">
      <c r="B14" s="6">
        <f>L16</f>
        <v>5616</v>
      </c>
      <c r="C14" s="2" t="s">
        <v>12</v>
      </c>
      <c r="D14" s="2" t="s">
        <v>27</v>
      </c>
      <c r="G14" s="6">
        <f>L17</f>
        <v>3744</v>
      </c>
      <c r="H14" s="2" t="s">
        <v>12</v>
      </c>
      <c r="I14" s="2" t="s">
        <v>27</v>
      </c>
      <c r="L14" s="16">
        <v>36</v>
      </c>
      <c r="M14" s="13" t="s">
        <v>5</v>
      </c>
      <c r="N14" s="12" t="s">
        <v>25</v>
      </c>
    </row>
    <row r="15" spans="2:14" ht="15">
      <c r="B15" s="6">
        <v>211</v>
      </c>
      <c r="C15" s="2" t="s">
        <v>12</v>
      </c>
      <c r="D15" s="2" t="s">
        <v>28</v>
      </c>
      <c r="G15" s="6">
        <v>152</v>
      </c>
      <c r="H15" s="2" t="s">
        <v>12</v>
      </c>
      <c r="I15" s="2" t="s">
        <v>28</v>
      </c>
      <c r="L15" s="16">
        <v>24</v>
      </c>
      <c r="M15" s="13" t="s">
        <v>5</v>
      </c>
      <c r="N15" s="12" t="s">
        <v>26</v>
      </c>
    </row>
    <row r="16" spans="2:14" ht="15">
      <c r="C16" s="2"/>
      <c r="H16" s="2"/>
      <c r="L16" s="16">
        <v>5616</v>
      </c>
      <c r="M16" s="13" t="s">
        <v>12</v>
      </c>
      <c r="N16" s="12" t="s">
        <v>25</v>
      </c>
    </row>
    <row r="17" spans="2:18" ht="15">
      <c r="B17" s="9" t="s">
        <v>31</v>
      </c>
      <c r="G17" s="9" t="s">
        <v>31</v>
      </c>
      <c r="L17" s="16">
        <v>3744</v>
      </c>
      <c r="M17" s="13" t="s">
        <v>12</v>
      </c>
      <c r="N17" s="12" t="s">
        <v>26</v>
      </c>
    </row>
    <row r="18" spans="2:18" ht="15">
      <c r="B18" s="6">
        <v>75</v>
      </c>
      <c r="C18" s="9" t="s">
        <v>7</v>
      </c>
      <c r="G18" s="6">
        <v>75</v>
      </c>
      <c r="H18" s="9" t="s">
        <v>7</v>
      </c>
      <c r="L18" s="17" t="s">
        <v>8</v>
      </c>
    </row>
    <row r="19" spans="2:18">
      <c r="L19" s="17" t="s">
        <v>9</v>
      </c>
    </row>
    <row r="20" spans="2:18" ht="15">
      <c r="B20" s="2" t="s">
        <v>10</v>
      </c>
      <c r="C20" s="2"/>
      <c r="G20" s="2" t="s">
        <v>29</v>
      </c>
      <c r="H20" s="2"/>
    </row>
    <row r="21" spans="2:18" ht="15">
      <c r="B21" s="11">
        <f>B18*2*TAN(C9/2*PI()/180)</f>
        <v>6.75</v>
      </c>
      <c r="C21" s="2" t="s">
        <v>7</v>
      </c>
      <c r="G21" s="11">
        <f>G18*2*TAN(D9/2*PI()/180)</f>
        <v>4.5</v>
      </c>
      <c r="H21" s="2" t="s">
        <v>7</v>
      </c>
    </row>
    <row r="25" spans="2:18" ht="15">
      <c r="B25" s="2" t="s">
        <v>10</v>
      </c>
      <c r="C25" s="2"/>
      <c r="D25" s="2" t="s">
        <v>32</v>
      </c>
      <c r="G25" s="2" t="s">
        <v>29</v>
      </c>
      <c r="H25" s="2"/>
      <c r="I25" s="2" t="s">
        <v>33</v>
      </c>
    </row>
    <row r="26" spans="2:18">
      <c r="D26" s="20" t="s">
        <v>30</v>
      </c>
      <c r="I26" s="20" t="s">
        <v>30</v>
      </c>
    </row>
    <row r="27" spans="2:18" ht="15">
      <c r="B27" s="6">
        <f>B21</f>
        <v>6.75</v>
      </c>
      <c r="C27" s="2" t="s">
        <v>7</v>
      </c>
      <c r="D27" s="6">
        <v>90</v>
      </c>
      <c r="E27" s="9" t="s">
        <v>6</v>
      </c>
      <c r="G27" s="6">
        <f>G21</f>
        <v>4.5</v>
      </c>
      <c r="H27" s="2" t="s">
        <v>7</v>
      </c>
      <c r="I27" s="6">
        <v>90</v>
      </c>
      <c r="J27" s="9" t="s">
        <v>6</v>
      </c>
      <c r="L27" s="12" t="s">
        <v>24</v>
      </c>
      <c r="M27" s="13"/>
    </row>
    <row r="28" spans="2:18" ht="15">
      <c r="C28" s="2"/>
      <c r="H28" s="2"/>
      <c r="L28" s="12" t="s">
        <v>14</v>
      </c>
      <c r="M28" s="13"/>
    </row>
    <row r="29" spans="2:18" ht="15">
      <c r="B29" s="2" t="s">
        <v>34</v>
      </c>
      <c r="C29" s="2"/>
      <c r="G29" s="2" t="s">
        <v>35</v>
      </c>
      <c r="H29" s="2"/>
      <c r="L29" s="12" t="s">
        <v>15</v>
      </c>
      <c r="M29" s="13"/>
    </row>
    <row r="30" spans="2:18" ht="15">
      <c r="B30" s="22">
        <f>B27*B15/B14*100/SIN(D27*PI()/180)</f>
        <v>25.360576923076923</v>
      </c>
      <c r="C30" s="2" t="s">
        <v>11</v>
      </c>
      <c r="G30" s="22">
        <f>G27*G15/G14*100/SIN(I27*PI()/180)</f>
        <v>18.269230769230766</v>
      </c>
      <c r="H30" s="2" t="s">
        <v>11</v>
      </c>
      <c r="L30" s="8"/>
    </row>
    <row r="31" spans="2:18" ht="15">
      <c r="O31" s="10" t="s">
        <v>16</v>
      </c>
      <c r="P31" t="s">
        <v>17</v>
      </c>
      <c r="Q31" s="5" t="s">
        <v>18</v>
      </c>
      <c r="R31" t="s">
        <v>19</v>
      </c>
    </row>
    <row r="32" spans="2:18">
      <c r="R32" s="4"/>
    </row>
    <row r="33" spans="18:18">
      <c r="R33" s="14" t="s">
        <v>20</v>
      </c>
    </row>
  </sheetData>
  <hyperlinks>
    <hyperlink ref="R33" r:id="rId1"/>
  </hyperlinks>
  <pageMargins left="0.70866141732283472" right="0.70866141732283472" top="0.74803149606299213" bottom="0.74803149606299213" header="0.31496062992125984" footer="0.31496062992125984"/>
  <pageSetup paperSize="9" orientation="landscape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Distance = f (Object size)</vt:lpstr>
      <vt:lpstr>Object size = f (Distance)</vt:lpstr>
      <vt:lpstr>Arkusz3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 Wiktor</dc:creator>
  <cp:lastModifiedBy>Adam Wiktor</cp:lastModifiedBy>
  <cp:lastPrinted>2014-06-23T17:22:34Z</cp:lastPrinted>
  <dcterms:created xsi:type="dcterms:W3CDTF">2013-01-14T13:12:59Z</dcterms:created>
  <dcterms:modified xsi:type="dcterms:W3CDTF">2014-06-23T17:35:06Z</dcterms:modified>
</cp:coreProperties>
</file>